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mar\Desktop\"/>
    </mc:Choice>
  </mc:AlternateContent>
  <xr:revisionPtr revIDLastSave="0" documentId="13_ncr:1_{706C69A8-B0EF-4EF9-8F00-8973E01F31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ull Assessment" sheetId="1" r:id="rId1"/>
    <sheet name="Insurance Planning" sheetId="3" r:id="rId2"/>
    <sheet name="Savings Planner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3" i="1"/>
  <c r="B4" i="3"/>
  <c r="B7" i="3"/>
  <c r="E17" i="1"/>
  <c r="E13" i="1"/>
  <c r="E15" i="1" s="1"/>
  <c r="B9" i="2"/>
  <c r="B5" i="2"/>
  <c r="B7" i="2" s="1"/>
  <c r="B29" i="1"/>
  <c r="E32" i="1" s="1"/>
  <c r="B25" i="1"/>
  <c r="B35" i="1" s="1"/>
  <c r="E33" i="1" s="1"/>
  <c r="B14" i="1"/>
  <c r="B6" i="1"/>
  <c r="B34" i="1" s="1"/>
  <c r="E31" i="1" s="1"/>
  <c r="B32" i="1" l="1"/>
  <c r="E30" i="1" s="1"/>
  <c r="E34" i="1" s="1"/>
  <c r="E35" i="1" s="1"/>
  <c r="B33" i="1"/>
</calcChain>
</file>

<file path=xl/sharedStrings.xml><?xml version="1.0" encoding="utf-8"?>
<sst xmlns="http://schemas.openxmlformats.org/spreadsheetml/2006/main" count="68" uniqueCount="55">
  <si>
    <t>INCOME</t>
  </si>
  <si>
    <t>SAVINGS &amp; RESERVES</t>
  </si>
  <si>
    <t>Gross Monthly Income</t>
  </si>
  <si>
    <t>Down Payment Savings</t>
  </si>
  <si>
    <t>Other Monthly Income</t>
  </si>
  <si>
    <t>Emergency Fund</t>
  </si>
  <si>
    <t>Total Monthly Income</t>
  </si>
  <si>
    <t>Retirement Savings</t>
  </si>
  <si>
    <t>Other Assets</t>
  </si>
  <si>
    <t>DEBTS</t>
  </si>
  <si>
    <t>Credit Cards</t>
  </si>
  <si>
    <t>Auto Loans</t>
  </si>
  <si>
    <t>Student Loans</t>
  </si>
  <si>
    <t>Personal Loans</t>
  </si>
  <si>
    <t>Child Support/Alimony</t>
  </si>
  <si>
    <t>Total Monthly Debt</t>
  </si>
  <si>
    <t>MONTHLY BUDGET &amp; EXPENSE PLANNING</t>
  </si>
  <si>
    <t>Rent/Mortgage</t>
  </si>
  <si>
    <t>Utilities</t>
  </si>
  <si>
    <t>Groceries</t>
  </si>
  <si>
    <t>Transportation</t>
  </si>
  <si>
    <t>Insurance</t>
  </si>
  <si>
    <t>Entertainment</t>
  </si>
  <si>
    <t>Subscriptions</t>
  </si>
  <si>
    <t>Other Expenses</t>
  </si>
  <si>
    <t>Total Monthly Expenses</t>
  </si>
  <si>
    <t>CREDIT PROFILE</t>
  </si>
  <si>
    <t>Credit Score</t>
  </si>
  <si>
    <t>Credit Score Points</t>
  </si>
  <si>
    <t>FINANCIAL CALCULATIONS</t>
  </si>
  <si>
    <t>Debt-to-Income (DTI)</t>
  </si>
  <si>
    <t>Max Housing (28%)</t>
  </si>
  <si>
    <t>Estimated Purchase Price</t>
  </si>
  <si>
    <t>Monthly Surplus / Deficit</t>
  </si>
  <si>
    <t>READINESS SCORE (0-100)</t>
  </si>
  <si>
    <t>DTI Points</t>
  </si>
  <si>
    <t>Savings Points</t>
  </si>
  <si>
    <t>Credit Points</t>
  </si>
  <si>
    <t>Budget Surplus Points</t>
  </si>
  <si>
    <t>Total Score</t>
  </si>
  <si>
    <t>Status</t>
  </si>
  <si>
    <t>DOWN PAYMENT SAVINGS PLANNER</t>
  </si>
  <si>
    <t>Target Home Price</t>
  </si>
  <si>
    <t>Target Down Payment %</t>
  </si>
  <si>
    <t>Required Down Payment</t>
  </si>
  <si>
    <t>Current Savings</t>
  </si>
  <si>
    <t>Remaining Needed</t>
  </si>
  <si>
    <t>Monthly Savings Contribution</t>
  </si>
  <si>
    <t>Months to Reach Goal</t>
  </si>
  <si>
    <t>INSURANCE PLANNING WORKSHEET</t>
  </si>
  <si>
    <t>Annual Income</t>
  </si>
  <si>
    <t>Recommended Life Insurance (10x Income)</t>
  </si>
  <si>
    <t>Estimated Home Value</t>
  </si>
  <si>
    <t>Estimated Annual Premium (0.5%)</t>
  </si>
  <si>
    <t>FINANCIAL READINESS &amp; WEALTH ASSESSMENT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</si>
</sst>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D9E2F3"/>
        <bgColor rgb="FFD9E2F3"/>
      </patternFill>
    </fill>
    <fill>
      <patternFill patternType="solid">
        <fgColor rgb="FFFFF2CC"/>
        <bgColor rgb="FFFFF2CC"/>
      </patternFill>
    </fill>
    <fill>
      <patternFill patternType="solid">
        <fgColor rgb="FFC6EFCE"/>
        <b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0" xfId="0" applyFont="1" applyFill="1"/>
    <xf numFmtId="0" fontId="0" fillId="0" borderId="1" xfId="0" applyBorder="1"/>
    <xf numFmtId="0" fontId="0" fillId="4" borderId="0" xfId="0" applyFill="1"/>
    <xf numFmtId="164" fontId="0" fillId="4" borderId="1" xfId="0" applyNumberFormat="1" applyFill="1" applyBorder="1"/>
    <xf numFmtId="164" fontId="0" fillId="0" borderId="1" xfId="0" applyNumberFormat="1" applyBorder="1"/>
    <xf numFmtId="164" fontId="0" fillId="0" borderId="0" xfId="0" applyNumberFormat="1"/>
    <xf numFmtId="0" fontId="0" fillId="4" borderId="1" xfId="0" applyFill="1" applyBorder="1"/>
    <xf numFmtId="10" fontId="0" fillId="0" borderId="1" xfId="0" applyNumberFormat="1" applyBorder="1"/>
    <xf numFmtId="0" fontId="0" fillId="5" borderId="1" xfId="0" applyFill="1" applyBorder="1"/>
    <xf numFmtId="10" fontId="0" fillId="4" borderId="1" xfId="0" applyNumberFormat="1" applyFill="1" applyBorder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K2" sqref="K2"/>
    </sheetView>
  </sheetViews>
  <sheetFormatPr defaultRowHeight="15" x14ac:dyDescent="0.25"/>
  <cols>
    <col min="1" max="2" width="28" customWidth="1"/>
    <col min="3" max="3" width="4.140625" customWidth="1"/>
    <col min="4" max="5" width="28" customWidth="1"/>
    <col min="6" max="6" width="1.42578125" customWidth="1"/>
    <col min="7" max="7" width="0.140625" hidden="1" customWidth="1"/>
  </cols>
  <sheetData>
    <row r="1" spans="1:7" ht="18.75" x14ac:dyDescent="0.3">
      <c r="A1" s="11" t="s">
        <v>54</v>
      </c>
      <c r="B1" s="12"/>
      <c r="C1" s="12"/>
      <c r="D1" s="12"/>
      <c r="E1" s="12"/>
    </row>
    <row r="3" spans="1:7" x14ac:dyDescent="0.25">
      <c r="A3" s="1" t="s">
        <v>0</v>
      </c>
      <c r="D3" s="1" t="s">
        <v>1</v>
      </c>
    </row>
    <row r="4" spans="1:7" x14ac:dyDescent="0.25">
      <c r="A4" s="2" t="s">
        <v>2</v>
      </c>
      <c r="B4" s="4"/>
      <c r="D4" s="2" t="s">
        <v>3</v>
      </c>
      <c r="E4" s="4"/>
    </row>
    <row r="5" spans="1:7" x14ac:dyDescent="0.25">
      <c r="A5" s="2" t="s">
        <v>4</v>
      </c>
      <c r="B5" s="4"/>
      <c r="D5" s="2" t="s">
        <v>5</v>
      </c>
      <c r="E5" s="4"/>
    </row>
    <row r="6" spans="1:7" x14ac:dyDescent="0.25">
      <c r="A6" s="2" t="s">
        <v>6</v>
      </c>
      <c r="B6" s="5">
        <f>B4+B5</f>
        <v>0</v>
      </c>
      <c r="D6" s="2" t="s">
        <v>7</v>
      </c>
      <c r="E6" s="4"/>
    </row>
    <row r="7" spans="1:7" x14ac:dyDescent="0.25">
      <c r="B7" s="6"/>
      <c r="D7" s="2" t="s">
        <v>8</v>
      </c>
      <c r="E7" s="4"/>
    </row>
    <row r="8" spans="1:7" x14ac:dyDescent="0.25">
      <c r="A8" s="1" t="s">
        <v>9</v>
      </c>
      <c r="B8" s="6"/>
    </row>
    <row r="9" spans="1:7" ht="15" customHeight="1" x14ac:dyDescent="0.3">
      <c r="A9" s="2" t="s">
        <v>10</v>
      </c>
      <c r="B9" s="4"/>
      <c r="D9" s="11" t="s">
        <v>41</v>
      </c>
      <c r="E9" s="12"/>
      <c r="F9" s="12"/>
      <c r="G9" s="12"/>
    </row>
    <row r="10" spans="1:7" x14ac:dyDescent="0.25">
      <c r="A10" s="2" t="s">
        <v>11</v>
      </c>
      <c r="B10" s="4"/>
    </row>
    <row r="11" spans="1:7" x14ac:dyDescent="0.25">
      <c r="A11" s="2" t="s">
        <v>12</v>
      </c>
      <c r="B11" s="4"/>
      <c r="D11" s="2" t="s">
        <v>42</v>
      </c>
      <c r="E11" s="4"/>
    </row>
    <row r="12" spans="1:7" x14ac:dyDescent="0.25">
      <c r="A12" s="2" t="s">
        <v>13</v>
      </c>
      <c r="B12" s="4"/>
      <c r="D12" s="2" t="s">
        <v>43</v>
      </c>
      <c r="E12" s="10"/>
    </row>
    <row r="13" spans="1:7" x14ac:dyDescent="0.25">
      <c r="A13" s="2" t="s">
        <v>14</v>
      </c>
      <c r="B13" s="4"/>
      <c r="D13" s="2" t="s">
        <v>44</v>
      </c>
      <c r="E13" s="5">
        <f>E11*E12</f>
        <v>0</v>
      </c>
    </row>
    <row r="14" spans="1:7" x14ac:dyDescent="0.25">
      <c r="A14" s="2" t="s">
        <v>15</v>
      </c>
      <c r="B14" s="5">
        <f>SUM(B9:B13)</f>
        <v>0</v>
      </c>
      <c r="D14" s="2" t="s">
        <v>45</v>
      </c>
      <c r="E14" s="4"/>
    </row>
    <row r="15" spans="1:7" x14ac:dyDescent="0.25">
      <c r="B15" s="6"/>
      <c r="D15" s="2" t="s">
        <v>46</v>
      </c>
      <c r="E15" s="5">
        <f>E13-E14</f>
        <v>0</v>
      </c>
    </row>
    <row r="16" spans="1:7" x14ac:dyDescent="0.25">
      <c r="A16" s="1" t="s">
        <v>16</v>
      </c>
      <c r="B16" s="6"/>
      <c r="D16" s="2" t="s">
        <v>47</v>
      </c>
      <c r="E16" s="4"/>
    </row>
    <row r="17" spans="1:6" x14ac:dyDescent="0.25">
      <c r="A17" s="2" t="s">
        <v>17</v>
      </c>
      <c r="B17" s="4"/>
      <c r="D17" s="2" t="s">
        <v>48</v>
      </c>
      <c r="E17" s="5">
        <f>IF(E16=0,0,E15/E16)</f>
        <v>0</v>
      </c>
    </row>
    <row r="18" spans="1:6" x14ac:dyDescent="0.25">
      <c r="A18" s="2" t="s">
        <v>18</v>
      </c>
      <c r="B18" s="4"/>
    </row>
    <row r="19" spans="1:6" x14ac:dyDescent="0.25">
      <c r="A19" s="2" t="s">
        <v>19</v>
      </c>
      <c r="B19" s="4"/>
    </row>
    <row r="20" spans="1:6" ht="18.75" x14ac:dyDescent="0.3">
      <c r="A20" s="2" t="s">
        <v>20</v>
      </c>
      <c r="B20" s="4"/>
      <c r="D20" s="11" t="s">
        <v>49</v>
      </c>
      <c r="E20" s="11"/>
      <c r="F20" s="11"/>
    </row>
    <row r="21" spans="1:6" x14ac:dyDescent="0.25">
      <c r="A21" s="2" t="s">
        <v>21</v>
      </c>
      <c r="B21" s="4"/>
    </row>
    <row r="22" spans="1:6" x14ac:dyDescent="0.25">
      <c r="A22" s="2" t="s">
        <v>22</v>
      </c>
      <c r="B22" s="4"/>
      <c r="D22" s="2" t="s">
        <v>50</v>
      </c>
      <c r="E22" s="4">
        <v>70000</v>
      </c>
    </row>
    <row r="23" spans="1:6" x14ac:dyDescent="0.25">
      <c r="A23" s="2" t="s">
        <v>23</v>
      </c>
      <c r="B23" s="4"/>
      <c r="D23" s="2" t="s">
        <v>51</v>
      </c>
      <c r="E23" s="5">
        <f>E22*10</f>
        <v>700000</v>
      </c>
    </row>
    <row r="24" spans="1:6" x14ac:dyDescent="0.25">
      <c r="A24" s="2" t="s">
        <v>24</v>
      </c>
      <c r="B24" s="4"/>
      <c r="E24" s="6"/>
    </row>
    <row r="25" spans="1:6" x14ac:dyDescent="0.25">
      <c r="A25" s="2" t="s">
        <v>25</v>
      </c>
      <c r="B25" s="5">
        <f>SUM(B17:B24)</f>
        <v>0</v>
      </c>
      <c r="D25" s="2" t="s">
        <v>52</v>
      </c>
      <c r="E25" s="4"/>
    </row>
    <row r="26" spans="1:6" x14ac:dyDescent="0.25">
      <c r="B26" s="6"/>
      <c r="D26" s="2" t="s">
        <v>53</v>
      </c>
      <c r="E26" s="5">
        <f>E25*0.005</f>
        <v>0</v>
      </c>
    </row>
    <row r="27" spans="1:6" x14ac:dyDescent="0.25">
      <c r="A27" s="1" t="s">
        <v>26</v>
      </c>
    </row>
    <row r="28" spans="1:6" x14ac:dyDescent="0.25">
      <c r="A28" s="2" t="s">
        <v>27</v>
      </c>
      <c r="B28" s="7"/>
    </row>
    <row r="29" spans="1:6" x14ac:dyDescent="0.25">
      <c r="A29" s="2" t="s">
        <v>28</v>
      </c>
      <c r="B29" s="2">
        <f>IF(B28&gt;=760,25,IF(B28&gt;=720,20,IF(B28&gt;=680,15,IF(B28&gt;=620,10,5))))</f>
        <v>5</v>
      </c>
      <c r="D29" s="1" t="s">
        <v>34</v>
      </c>
    </row>
    <row r="30" spans="1:6" x14ac:dyDescent="0.25">
      <c r="D30" s="2" t="s">
        <v>35</v>
      </c>
      <c r="E30" s="2">
        <f>IF(B32&lt;=0.36,30,IF(B32&lt;=0.45,20,10))</f>
        <v>30</v>
      </c>
    </row>
    <row r="31" spans="1:6" x14ac:dyDescent="0.25">
      <c r="A31" s="1" t="s">
        <v>29</v>
      </c>
      <c r="D31" s="2" t="s">
        <v>36</v>
      </c>
      <c r="E31" s="2">
        <f>IF(E4&gt;=0.2*B34,20,IF(E4&gt;=0.1*B34,15,10))</f>
        <v>20</v>
      </c>
    </row>
    <row r="32" spans="1:6" x14ac:dyDescent="0.25">
      <c r="A32" s="2" t="s">
        <v>30</v>
      </c>
      <c r="B32" s="8">
        <f>IF(B6=0,0,B14/B6)</f>
        <v>0</v>
      </c>
      <c r="D32" s="2" t="s">
        <v>37</v>
      </c>
      <c r="E32" s="2">
        <f>B29</f>
        <v>5</v>
      </c>
    </row>
    <row r="33" spans="1:5" x14ac:dyDescent="0.25">
      <c r="A33" s="2" t="s">
        <v>31</v>
      </c>
      <c r="B33" s="5">
        <f>B6*0.28</f>
        <v>0</v>
      </c>
      <c r="D33" s="2" t="s">
        <v>38</v>
      </c>
      <c r="E33" s="2">
        <f>IF(B35&gt;1000,15,IF(B35&gt;0,10,5))</f>
        <v>5</v>
      </c>
    </row>
    <row r="34" spans="1:5" x14ac:dyDescent="0.25">
      <c r="A34" s="2" t="s">
        <v>32</v>
      </c>
      <c r="B34" s="5">
        <f>B6*4</f>
        <v>0</v>
      </c>
      <c r="D34" s="2" t="s">
        <v>39</v>
      </c>
      <c r="E34" s="2">
        <f>SUM(E30:E33)</f>
        <v>60</v>
      </c>
    </row>
    <row r="35" spans="1:5" x14ac:dyDescent="0.25">
      <c r="A35" s="2" t="s">
        <v>33</v>
      </c>
      <c r="B35" s="5">
        <f>B6-B25-B14</f>
        <v>0</v>
      </c>
      <c r="D35" s="2" t="s">
        <v>40</v>
      </c>
      <c r="E35" s="9" t="str">
        <f>IF(E34&gt;=85,"Mortgage Ready",IF(E34&gt;=65,"Near Ready","Needs Preparation"))</f>
        <v>Needs Preparation</v>
      </c>
    </row>
  </sheetData>
  <mergeCells count="3">
    <mergeCell ref="A1:E1"/>
    <mergeCell ref="D9:G9"/>
    <mergeCell ref="D20:F20"/>
  </mergeCells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K11" sqref="K11"/>
    </sheetView>
  </sheetViews>
  <sheetFormatPr defaultRowHeight="15" x14ac:dyDescent="0.25"/>
  <cols>
    <col min="1" max="1" width="35" customWidth="1"/>
    <col min="2" max="2" width="30" customWidth="1"/>
  </cols>
  <sheetData>
    <row r="1" spans="1:3" ht="18.75" x14ac:dyDescent="0.3">
      <c r="A1" s="11" t="s">
        <v>49</v>
      </c>
      <c r="B1" s="11"/>
      <c r="C1" s="11"/>
    </row>
    <row r="3" spans="1:3" x14ac:dyDescent="0.25">
      <c r="A3" t="s">
        <v>50</v>
      </c>
      <c r="B3" s="3"/>
    </row>
    <row r="4" spans="1:3" x14ac:dyDescent="0.25">
      <c r="A4" t="s">
        <v>51</v>
      </c>
      <c r="B4">
        <f>B3*10</f>
        <v>0</v>
      </c>
    </row>
    <row r="6" spans="1:3" x14ac:dyDescent="0.25">
      <c r="A6" t="s">
        <v>52</v>
      </c>
      <c r="B6" s="3"/>
    </row>
    <row r="7" spans="1:3" x14ac:dyDescent="0.25">
      <c r="A7" t="s">
        <v>53</v>
      </c>
      <c r="B7">
        <f>B6*0.005</f>
        <v>0</v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B15" sqref="B15"/>
    </sheetView>
  </sheetViews>
  <sheetFormatPr defaultRowHeight="15" x14ac:dyDescent="0.25"/>
  <cols>
    <col min="1" max="2" width="30" customWidth="1"/>
  </cols>
  <sheetData>
    <row r="1" spans="1:4" ht="18.75" x14ac:dyDescent="0.3">
      <c r="A1" s="11" t="s">
        <v>41</v>
      </c>
      <c r="B1" s="12"/>
      <c r="C1" s="12"/>
      <c r="D1" s="12"/>
    </row>
    <row r="3" spans="1:4" x14ac:dyDescent="0.25">
      <c r="A3" t="s">
        <v>42</v>
      </c>
      <c r="B3" s="3"/>
    </row>
    <row r="4" spans="1:4" x14ac:dyDescent="0.25">
      <c r="A4" t="s">
        <v>43</v>
      </c>
      <c r="B4" s="3"/>
    </row>
    <row r="5" spans="1:4" x14ac:dyDescent="0.25">
      <c r="A5" t="s">
        <v>44</v>
      </c>
      <c r="B5">
        <f>B3*B4</f>
        <v>0</v>
      </c>
    </row>
    <row r="6" spans="1:4" x14ac:dyDescent="0.25">
      <c r="A6" t="s">
        <v>45</v>
      </c>
      <c r="B6" s="3"/>
    </row>
    <row r="7" spans="1:4" x14ac:dyDescent="0.25">
      <c r="A7" t="s">
        <v>46</v>
      </c>
      <c r="B7">
        <f>B5-B6</f>
        <v>0</v>
      </c>
    </row>
    <row r="8" spans="1:4" x14ac:dyDescent="0.25">
      <c r="A8" t="s">
        <v>47</v>
      </c>
      <c r="B8" s="3"/>
    </row>
    <row r="9" spans="1:4" x14ac:dyDescent="0.25">
      <c r="A9" t="s">
        <v>48</v>
      </c>
      <c r="B9">
        <f>IF(B8=0,0,B7/B8)</f>
        <v>0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Assessment</vt:lpstr>
      <vt:lpstr>Insurance Planning</vt:lpstr>
      <vt:lpstr>Savings Planner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Lamar M Collins</cp:lastModifiedBy>
  <cp:lastPrinted>2026-05-21T01:45:30Z</cp:lastPrinted>
  <dcterms:created xsi:type="dcterms:W3CDTF">2026-03-20T15:47:17Z</dcterms:created>
  <dcterms:modified xsi:type="dcterms:W3CDTF">2026-05-25T21:48:12Z</dcterms:modified>
</cp:coreProperties>
</file>